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cесія (3) від 14.02.25\Чистовики 22 сесії (3) від 14.02.25\42 зміни до бюджету  від 14.02.2025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1" i="1" l="1"/>
  <c r="J31" i="1"/>
  <c r="M31" i="1"/>
  <c r="N31" i="1"/>
  <c r="O31" i="1"/>
  <c r="R31" i="1"/>
  <c r="S31" i="1"/>
  <c r="T31" i="1"/>
  <c r="H31" i="1"/>
  <c r="S12" i="1"/>
  <c r="S11" i="1" s="1"/>
  <c r="T12" i="1"/>
  <c r="T11" i="1" s="1"/>
  <c r="R12" i="1"/>
  <c r="N12" i="1"/>
  <c r="N11" i="1" s="1"/>
  <c r="O12" i="1"/>
  <c r="O11" i="1" s="1"/>
  <c r="M12" i="1"/>
  <c r="I12" i="1"/>
  <c r="I11" i="1" s="1"/>
  <c r="J12" i="1"/>
  <c r="J11" i="1" s="1"/>
  <c r="H12" i="1"/>
  <c r="H11" i="1" s="1"/>
  <c r="U29" i="1"/>
  <c r="U28" i="1"/>
  <c r="I29" i="1"/>
  <c r="I28" i="1" s="1"/>
  <c r="J29" i="1"/>
  <c r="J28" i="1" s="1"/>
  <c r="K29" i="1"/>
  <c r="K28" i="1" s="1"/>
  <c r="M29" i="1"/>
  <c r="M28" i="1" s="1"/>
  <c r="N29" i="1"/>
  <c r="N28" i="1" s="1"/>
  <c r="O29" i="1"/>
  <c r="O28" i="1" s="1"/>
  <c r="P29" i="1"/>
  <c r="P28" i="1" s="1"/>
  <c r="H29" i="1"/>
  <c r="H28" i="1" s="1"/>
  <c r="N20" i="1" l="1"/>
  <c r="O20" i="1"/>
  <c r="M20" i="1"/>
  <c r="I20" i="1" l="1"/>
  <c r="J20" i="1"/>
  <c r="H20" i="1"/>
  <c r="R25" i="1"/>
  <c r="T25" i="1"/>
  <c r="S25" i="1"/>
  <c r="T21" i="1"/>
  <c r="S21" i="1"/>
  <c r="R21" i="1"/>
  <c r="R22" i="1" l="1"/>
  <c r="T23" i="1" l="1"/>
  <c r="S23" i="1"/>
  <c r="R23" i="1"/>
  <c r="T22" i="1"/>
  <c r="S22" i="1"/>
  <c r="T14" i="1" l="1"/>
  <c r="T13" i="1" s="1"/>
  <c r="S14" i="1"/>
  <c r="S13" i="1" s="1"/>
  <c r="R14" i="1"/>
  <c r="R13" i="1" s="1"/>
  <c r="O13" i="1"/>
  <c r="N13" i="1"/>
  <c r="M13" i="1"/>
  <c r="J13" i="1"/>
  <c r="I13" i="1"/>
  <c r="H13" i="1"/>
  <c r="T27" i="1" l="1"/>
  <c r="S27" i="1"/>
  <c r="R27" i="1"/>
  <c r="R26" i="1" s="1"/>
  <c r="N26" i="1"/>
  <c r="O26" i="1"/>
  <c r="I26" i="1" l="1"/>
  <c r="J26" i="1"/>
  <c r="K26" i="1"/>
  <c r="M26" i="1"/>
  <c r="P26" i="1"/>
  <c r="S26" i="1"/>
  <c r="T26" i="1"/>
  <c r="H26" i="1"/>
  <c r="T16" i="1" l="1"/>
  <c r="N15" i="1" l="1"/>
  <c r="O15" i="1" l="1"/>
  <c r="N18" i="1" l="1"/>
  <c r="T18" i="1" l="1"/>
  <c r="T19" i="1"/>
  <c r="S19" i="1"/>
  <c r="T30" i="1"/>
  <c r="T29" i="1" s="1"/>
  <c r="T28" i="1" s="1"/>
  <c r="S30" i="1"/>
  <c r="S29" i="1" s="1"/>
  <c r="S28" i="1" s="1"/>
  <c r="R30" i="1"/>
  <c r="R29" i="1" s="1"/>
  <c r="R28" i="1" s="1"/>
  <c r="T24" i="1"/>
  <c r="T20" i="1" s="1"/>
  <c r="S24" i="1"/>
  <c r="S20" i="1" s="1"/>
  <c r="R24" i="1"/>
  <c r="R20" i="1" s="1"/>
  <c r="S16" i="1"/>
  <c r="S15" i="1" s="1"/>
  <c r="T15" i="1"/>
  <c r="R16" i="1"/>
  <c r="S18" i="1" l="1"/>
  <c r="T17" i="1"/>
  <c r="R15" i="1"/>
  <c r="N17" i="1"/>
  <c r="O17" i="1"/>
  <c r="M17" i="1"/>
  <c r="M15" i="1"/>
  <c r="M11" i="1" l="1"/>
  <c r="S17" i="1"/>
  <c r="R19" i="1" l="1"/>
  <c r="R18" i="1"/>
  <c r="I17" i="1"/>
  <c r="J17" i="1"/>
  <c r="I15" i="1"/>
  <c r="J15" i="1"/>
  <c r="H15" i="1"/>
  <c r="R17" i="1" l="1"/>
  <c r="H17" i="1"/>
  <c r="R11" i="1" l="1"/>
</calcChain>
</file>

<file path=xl/sharedStrings.xml><?xml version="1.0" encoding="utf-8"?>
<sst xmlns="http://schemas.openxmlformats.org/spreadsheetml/2006/main" count="105" uniqueCount="66">
  <si>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</si>
  <si>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</si>
  <si>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</si>
  <si>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</si>
  <si>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</si>
  <si>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</si>
  <si>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</si>
  <si>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</si>
  <si>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0117310</t>
  </si>
  <si>
    <t>0117324</t>
  </si>
  <si>
    <t>УСЬОГО</t>
  </si>
  <si>
    <t>X</t>
  </si>
  <si>
    <t>0115048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</si>
  <si>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</si>
  <si>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</si>
  <si>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</si>
  <si>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</si>
  <si>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</si>
  <si>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</si>
  <si>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</si>
  <si>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</si>
  <si>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</si>
  <si>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</si>
  <si>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0117220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</si>
  <si>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</si>
  <si>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</si>
  <si>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</si>
  <si>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</si>
  <si>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</si>
  <si>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</si>
  <si>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Секретар міської ради                                                                                                Наталія КОВАЛЬОВА</t>
  </si>
  <si>
    <t>О117322</t>
  </si>
  <si>
    <t>'1852600000</t>
  </si>
  <si>
    <t>2024-2025</t>
  </si>
  <si>
    <t>Обсяги капітальних вкладень бюджету у розрізі інвестиційних проектів у 2025 році</t>
  </si>
  <si>
    <t>Обсяг капітальних вкладень бюджету міської територіальної громади у 2025 році, гривень</t>
  </si>
  <si>
    <t>Очікуваний рівень готовності проекту на кінець 2025 року, %</t>
  </si>
  <si>
    <t>Х</t>
  </si>
  <si>
    <t>0112170</t>
  </si>
  <si>
    <t>2170</t>
  </si>
  <si>
    <t>0763</t>
  </si>
  <si>
    <t>Будівництво 1 закладів охорони здоров"я</t>
  </si>
  <si>
    <t>Робочий проект - "Реконструкція Комунального некомерційного підприємства "Тростянецький центр первинної медичної допомоги" Тростянецької міської ради за адресою м.Тростянець, вул. Благовіщенська, 55" - стадія "Р"</t>
  </si>
  <si>
    <t>0114083</t>
  </si>
  <si>
    <t>0829</t>
  </si>
  <si>
    <t>Будівництво 1 закладів культури і мистецтва</t>
  </si>
  <si>
    <t>Коригування ПКД "Реконструкція їдальні-кафе під освітньо-культурний центр по вул.Благовіщенська, в рамках проекту "Сучасний ХАБ задля підтримки розвитку малого бізнесу"</t>
  </si>
  <si>
    <t>0116091</t>
  </si>
  <si>
    <t>Будівництво 1 об"єктів житлово-комунального господарства</t>
  </si>
  <si>
    <t>Виготовлення ПКД "Будівництво артезіанської свердловини по вул. Академіка Погребняка"</t>
  </si>
  <si>
    <t>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</si>
  <si>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0640</t>
  </si>
  <si>
    <t>Виготовлення ПКД будівництва водомережі від вул. К.Скрябіна до вул. Героїв Майдану</t>
  </si>
  <si>
    <t>Виготовлення ПКД будівництва водомережі по вул. Пам"яті  до вул. Дмитра Євдокимова</t>
  </si>
  <si>
    <t>Виготовлення ПКД будівництва водопроводу по пров. Г.Калнишевськогог, вул. Молодіжна, вул. П.Куліша</t>
  </si>
  <si>
    <t>Реконструкція мережі газопостачання по вул. Благовіщенська, 56 Д в м. Тростянець Сумської області</t>
  </si>
  <si>
    <t xml:space="preserve">до рішення 22 сесії 8 скликання (третє пленарне засідання) </t>
  </si>
  <si>
    <t>1010000</t>
  </si>
  <si>
    <t>Вiддiл культури, туризму, молодi та спорту Тростянецької мiської ради</t>
  </si>
  <si>
    <t>1011300</t>
  </si>
  <si>
    <t>1300</t>
  </si>
  <si>
    <t>0990</t>
  </si>
  <si>
    <t>Будівництво 1 освітніх установ та закладів</t>
  </si>
  <si>
    <t>1000000</t>
  </si>
  <si>
    <t>ПКД "Нове будівництво резервної модульної транспортабельної теплогенераторної по вулиці Миру,7"</t>
  </si>
  <si>
    <t>Тростянецької міської ради № 42 від 14 лютого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</si>
</sst>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_ ;\-#,##0\ "/>
  </numFmts>
  <fonts count="14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5" fillId="0" borderId="3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/>
    <xf numFmtId="0" fontId="5" fillId="0" borderId="7" xfId="0" applyFont="1" applyFill="1" applyBorder="1" applyAlignment="1">
      <alignment horizontal="center"/>
    </xf>
    <xf numFmtId="165" fontId="5" fillId="0" borderId="6" xfId="0" applyNumberFormat="1" applyFont="1" applyFill="1" applyBorder="1" applyAlignment="1">
      <alignment horizontal="right"/>
    </xf>
    <xf numFmtId="0" fontId="2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164" fontId="5" fillId="0" borderId="0" xfId="0" applyNumberFormat="1" applyFont="1" applyFill="1" applyBorder="1" applyAlignment="1">
      <alignment horizontal="right"/>
    </xf>
    <xf numFmtId="0" fontId="4" fillId="0" borderId="4" xfId="0" applyFont="1" applyBorder="1" applyAlignment="1">
      <alignment vertical="center" wrapText="1"/>
    </xf>
    <xf numFmtId="0" fontId="3" fillId="0" borderId="0" xfId="0" applyFont="1"/>
    <xf numFmtId="0" fontId="4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2" fillId="0" borderId="0" xfId="0" quotePrefix="1" applyFont="1"/>
    <xf numFmtId="0" fontId="2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5" fillId="2" borderId="19" xfId="0" applyNumberFormat="1" applyFont="1" applyFill="1" applyBorder="1" applyAlignment="1">
      <alignment horizontal="center" vertical="center"/>
    </xf>
    <xf numFmtId="49" fontId="2" fillId="2" borderId="19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5" fillId="0" borderId="20" xfId="0" applyFont="1" applyFill="1" applyBorder="1" applyAlignment="1">
      <alignment horizontal="center"/>
    </xf>
    <xf numFmtId="0" fontId="2" fillId="0" borderId="21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5" fillId="0" borderId="25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65" fontId="5" fillId="0" borderId="25" xfId="0" applyNumberFormat="1" applyFont="1" applyBorder="1" applyAlignment="1">
      <alignment horizontal="right" vertical="center"/>
    </xf>
    <xf numFmtId="0" fontId="5" fillId="0" borderId="26" xfId="0" applyFont="1" applyFill="1" applyBorder="1" applyAlignment="1">
      <alignment horizontal="center"/>
    </xf>
    <xf numFmtId="165" fontId="5" fillId="0" borderId="3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25" xfId="0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/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right"/>
    </xf>
    <xf numFmtId="1" fontId="2" fillId="0" borderId="14" xfId="0" applyNumberFormat="1" applyFont="1" applyBorder="1" applyAlignment="1">
      <alignment horizontal="center" vertical="top" wrapText="1"/>
    </xf>
    <xf numFmtId="1" fontId="5" fillId="0" borderId="24" xfId="0" applyNumberFormat="1" applyFont="1" applyBorder="1" applyAlignment="1">
      <alignment horizontal="right" vertical="center" wrapText="1"/>
    </xf>
    <xf numFmtId="1" fontId="6" fillId="0" borderId="24" xfId="0" applyNumberFormat="1" applyFont="1" applyBorder="1" applyAlignment="1">
      <alignment horizontal="right" vertical="center" wrapText="1"/>
    </xf>
    <xf numFmtId="1" fontId="5" fillId="2" borderId="24" xfId="0" applyNumberFormat="1" applyFont="1" applyFill="1" applyBorder="1" applyAlignment="1">
      <alignment horizontal="right" vertical="center"/>
    </xf>
    <xf numFmtId="1" fontId="2" fillId="0" borderId="24" xfId="0" applyNumberFormat="1" applyFont="1" applyBorder="1" applyAlignment="1">
      <alignment horizontal="right" vertical="center" wrapText="1"/>
    </xf>
    <xf numFmtId="1" fontId="2" fillId="2" borderId="24" xfId="0" applyNumberFormat="1" applyFont="1" applyFill="1" applyBorder="1" applyAlignment="1">
      <alignment horizontal="right" vertical="center"/>
    </xf>
    <xf numFmtId="1" fontId="5" fillId="0" borderId="24" xfId="0" applyNumberFormat="1" applyFont="1" applyBorder="1" applyAlignment="1">
      <alignment horizontal="right" vertical="center"/>
    </xf>
    <xf numFmtId="1" fontId="2" fillId="0" borderId="24" xfId="0" applyNumberFormat="1" applyFont="1" applyBorder="1" applyAlignment="1">
      <alignment horizontal="right" vertical="center"/>
    </xf>
    <xf numFmtId="1" fontId="8" fillId="2" borderId="24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/>
    </xf>
    <xf numFmtId="1" fontId="2" fillId="0" borderId="23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right" vertical="center" wrapText="1"/>
    </xf>
    <xf numFmtId="1" fontId="6" fillId="0" borderId="4" xfId="0" applyNumberFormat="1" applyFont="1" applyBorder="1" applyAlignment="1">
      <alignment horizontal="right" vertical="center" wrapText="1"/>
    </xf>
    <xf numFmtId="1" fontId="5" fillId="2" borderId="4" xfId="0" applyNumberFormat="1" applyFont="1" applyFill="1" applyBorder="1" applyAlignment="1">
      <alignment horizontal="right" vertical="center"/>
    </xf>
    <xf numFmtId="1" fontId="2" fillId="2" borderId="4" xfId="0" applyNumberFormat="1" applyFont="1" applyFill="1" applyBorder="1" applyAlignment="1">
      <alignment horizontal="right" vertical="center"/>
    </xf>
    <xf numFmtId="1" fontId="5" fillId="0" borderId="4" xfId="0" applyNumberFormat="1" applyFont="1" applyBorder="1" applyAlignment="1">
      <alignment horizontal="right" vertical="center"/>
    </xf>
    <xf numFmtId="1" fontId="2" fillId="0" borderId="4" xfId="0" applyNumberFormat="1" applyFont="1" applyBorder="1" applyAlignment="1">
      <alignment horizontal="right" vertical="center"/>
    </xf>
    <xf numFmtId="1" fontId="5" fillId="0" borderId="7" xfId="0" applyNumberFormat="1" applyFont="1" applyFill="1" applyBorder="1" applyAlignment="1">
      <alignment horizontal="right"/>
    </xf>
    <xf numFmtId="1" fontId="2" fillId="0" borderId="4" xfId="0" applyNumberFormat="1" applyFont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1" fontId="8" fillId="2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0" fontId="13" fillId="3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1" fontId="1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1" fontId="3" fillId="0" borderId="8" xfId="0" applyNumberFormat="1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30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center" vertical="top" wrapText="1"/>
    </xf>
    <xf numFmtId="0" fontId="3" fillId="0" borderId="3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topLeftCell="B1" zoomScaleNormal="100" zoomScaleSheetLayoutView="100" workbookViewId="0">
      <pane xSplit="4" ySplit="10" topLeftCell="I28" activePane="bottomRight" state="frozen"/>
      <selection activeCell="B1" sqref="B1"/>
      <selection pane="topRight" activeCell="E1" sqref="E1"/>
      <selection pane="bottomLeft" activeCell="B14" sqref="B14"/>
      <selection pane="bottomRight" activeCell="T38" sqref="T38"/>
    </sheetView>
  </sheetViews>
  <sheetFormatPr defaultColWidth="8.85546875" defaultRowHeight="12.75" x14ac:dyDescent="0.2"/>
  <cols>
    <col min="1" max="1" width="13" style="2" customWidth="1"/>
    <col min="2" max="2" width="15.85546875" style="2" customWidth="1"/>
    <col min="3" max="4" width="12.140625" style="2" customWidth="1"/>
    <col min="5" max="5" width="29.85546875" style="2" customWidth="1"/>
    <col min="6" max="6" width="36.28515625" style="2" customWidth="1"/>
    <col min="7" max="7" width="12.42578125" style="2" customWidth="1"/>
    <col min="8" max="8" width="16.42578125" style="2" customWidth="1"/>
    <col min="9" max="9" width="15.85546875" style="2" customWidth="1"/>
    <col min="10" max="10" width="15.140625" style="2" customWidth="1"/>
    <col min="11" max="11" width="13.28515625" style="85" customWidth="1"/>
    <col min="12" max="12" width="12.42578125" style="2" customWidth="1"/>
    <col min="13" max="13" width="13" style="2" customWidth="1"/>
    <col min="14" max="14" width="15.140625" style="2" customWidth="1"/>
    <col min="15" max="15" width="15" style="2" customWidth="1"/>
    <col min="16" max="16" width="13.5703125" style="85" customWidth="1"/>
    <col min="17" max="17" width="12.42578125" style="2" customWidth="1"/>
    <col min="18" max="18" width="15.5703125" style="2" customWidth="1"/>
    <col min="19" max="20" width="14.5703125" style="2" customWidth="1"/>
    <col min="21" max="21" width="14.5703125" style="85" customWidth="1"/>
    <col min="22" max="16384" width="8.85546875" style="2"/>
  </cols>
  <sheetData>
    <row r="1" spans="1:22" x14ac:dyDescent="0.2">
      <c r="M1" s="118"/>
      <c r="N1" s="118"/>
      <c r="O1" s="118"/>
      <c r="P1" s="118"/>
      <c r="R1" s="116" t="s">
        <v>19</v>
      </c>
      <c r="S1" s="116"/>
      <c r="T1" s="116"/>
      <c r="U1" s="116"/>
    </row>
    <row r="2" spans="1:22" x14ac:dyDescent="0.2">
      <c r="R2" s="116" t="s">
        <v>56</v>
      </c>
      <c r="S2" s="116"/>
      <c r="T2" s="116"/>
      <c r="U2" s="116"/>
      <c r="V2" s="3"/>
    </row>
    <row r="3" spans="1:22" x14ac:dyDescent="0.2">
      <c r="M3" s="118"/>
      <c r="N3" s="118"/>
      <c r="O3" s="118"/>
      <c r="P3" s="118"/>
      <c r="R3" s="116" t="s">
        <v>65</v>
      </c>
      <c r="S3" s="116"/>
      <c r="T3" s="116"/>
      <c r="U3" s="116"/>
    </row>
    <row r="4" spans="1:22" ht="18" customHeight="1" x14ac:dyDescent="0.3">
      <c r="A4" s="117" t="s">
        <v>34</v>
      </c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</row>
    <row r="5" spans="1:22" ht="18" customHeight="1" x14ac:dyDescent="0.3">
      <c r="A5" s="1" t="s">
        <v>32</v>
      </c>
      <c r="B5" s="80">
        <v>1852600000</v>
      </c>
      <c r="C5" s="1"/>
      <c r="D5" s="1"/>
      <c r="E5" s="1"/>
      <c r="F5" s="1"/>
      <c r="G5" s="1"/>
      <c r="H5" s="1"/>
      <c r="I5" s="1"/>
      <c r="J5" s="1"/>
      <c r="K5" s="86"/>
      <c r="L5" s="1"/>
      <c r="M5" s="1"/>
      <c r="N5" s="1"/>
      <c r="O5" s="1"/>
      <c r="P5" s="86"/>
      <c r="Q5" s="1"/>
      <c r="R5" s="1"/>
      <c r="S5" s="1"/>
      <c r="T5" s="1"/>
      <c r="U5" s="86"/>
    </row>
    <row r="6" spans="1:22" ht="13.5" thickBot="1" x14ac:dyDescent="0.25">
      <c r="A6" s="49" t="s">
        <v>0</v>
      </c>
      <c r="B6" s="49" t="s">
        <v>0</v>
      </c>
      <c r="K6" s="87"/>
      <c r="P6" s="87"/>
      <c r="U6" s="87" t="s">
        <v>16</v>
      </c>
    </row>
    <row r="7" spans="1:22" s="45" customFormat="1" ht="11.25" x14ac:dyDescent="0.2">
      <c r="A7" s="128" t="s">
        <v>1</v>
      </c>
      <c r="B7" s="141" t="s">
        <v>1</v>
      </c>
      <c r="C7" s="135" t="s">
        <v>2</v>
      </c>
      <c r="D7" s="138" t="s">
        <v>3</v>
      </c>
      <c r="E7" s="138" t="s">
        <v>4</v>
      </c>
      <c r="F7" s="138" t="s">
        <v>17</v>
      </c>
      <c r="G7" s="123" t="s">
        <v>27</v>
      </c>
      <c r="H7" s="124"/>
      <c r="I7" s="124"/>
      <c r="J7" s="124"/>
      <c r="K7" s="125"/>
      <c r="L7" s="123" t="s">
        <v>28</v>
      </c>
      <c r="M7" s="124"/>
      <c r="N7" s="124"/>
      <c r="O7" s="124"/>
      <c r="P7" s="125"/>
      <c r="Q7" s="123" t="s">
        <v>29</v>
      </c>
      <c r="R7" s="124"/>
      <c r="S7" s="124"/>
      <c r="T7" s="124"/>
      <c r="U7" s="127"/>
    </row>
    <row r="8" spans="1:22" s="45" customFormat="1" ht="13.9" customHeight="1" x14ac:dyDescent="0.2">
      <c r="A8" s="129"/>
      <c r="B8" s="142"/>
      <c r="C8" s="136"/>
      <c r="D8" s="139"/>
      <c r="E8" s="139"/>
      <c r="F8" s="139"/>
      <c r="G8" s="119" t="s">
        <v>18</v>
      </c>
      <c r="H8" s="119" t="s">
        <v>20</v>
      </c>
      <c r="I8" s="119" t="s">
        <v>21</v>
      </c>
      <c r="J8" s="119" t="s">
        <v>35</v>
      </c>
      <c r="K8" s="121" t="s">
        <v>36</v>
      </c>
      <c r="L8" s="119" t="s">
        <v>18</v>
      </c>
      <c r="M8" s="119" t="s">
        <v>20</v>
      </c>
      <c r="N8" s="119" t="s">
        <v>21</v>
      </c>
      <c r="O8" s="119" t="s">
        <v>35</v>
      </c>
      <c r="P8" s="121" t="s">
        <v>36</v>
      </c>
      <c r="Q8" s="119" t="s">
        <v>18</v>
      </c>
      <c r="R8" s="119" t="s">
        <v>20</v>
      </c>
      <c r="S8" s="131" t="s">
        <v>21</v>
      </c>
      <c r="T8" s="131" t="s">
        <v>35</v>
      </c>
      <c r="U8" s="133" t="s">
        <v>36</v>
      </c>
    </row>
    <row r="9" spans="1:22" s="45" customFormat="1" ht="64.5" customHeight="1" thickBot="1" x14ac:dyDescent="0.25">
      <c r="A9" s="130"/>
      <c r="B9" s="143"/>
      <c r="C9" s="137"/>
      <c r="D9" s="140"/>
      <c r="E9" s="140"/>
      <c r="F9" s="140"/>
      <c r="G9" s="120"/>
      <c r="H9" s="120"/>
      <c r="I9" s="120"/>
      <c r="J9" s="120"/>
      <c r="K9" s="122"/>
      <c r="L9" s="120"/>
      <c r="M9" s="120"/>
      <c r="N9" s="120"/>
      <c r="O9" s="120"/>
      <c r="P9" s="122"/>
      <c r="Q9" s="120"/>
      <c r="R9" s="120"/>
      <c r="S9" s="132"/>
      <c r="T9" s="132"/>
      <c r="U9" s="134"/>
    </row>
    <row r="10" spans="1:22" x14ac:dyDescent="0.2">
      <c r="A10" s="50">
        <v>1</v>
      </c>
      <c r="B10" s="79">
        <v>1</v>
      </c>
      <c r="C10" s="60">
        <v>2</v>
      </c>
      <c r="D10" s="58">
        <v>3</v>
      </c>
      <c r="E10" s="58">
        <v>4</v>
      </c>
      <c r="F10" s="59">
        <v>5</v>
      </c>
      <c r="G10" s="57">
        <v>6</v>
      </c>
      <c r="H10" s="58">
        <v>7</v>
      </c>
      <c r="I10" s="58">
        <v>8</v>
      </c>
      <c r="J10" s="58">
        <v>9</v>
      </c>
      <c r="K10" s="88">
        <v>10</v>
      </c>
      <c r="L10" s="57">
        <v>6</v>
      </c>
      <c r="M10" s="58">
        <v>7</v>
      </c>
      <c r="N10" s="58">
        <v>8</v>
      </c>
      <c r="O10" s="58">
        <v>9</v>
      </c>
      <c r="P10" s="98">
        <v>10</v>
      </c>
      <c r="Q10" s="60">
        <v>6</v>
      </c>
      <c r="R10" s="58">
        <v>7</v>
      </c>
      <c r="S10" s="58">
        <v>8</v>
      </c>
      <c r="T10" s="58">
        <v>9</v>
      </c>
      <c r="U10" s="98">
        <v>10</v>
      </c>
    </row>
    <row r="11" spans="1:22" ht="16.5" customHeight="1" x14ac:dyDescent="0.2">
      <c r="A11" s="51" t="s">
        <v>5</v>
      </c>
      <c r="B11" s="81" t="s">
        <v>5</v>
      </c>
      <c r="C11" s="65" t="s">
        <v>6</v>
      </c>
      <c r="D11" s="4" t="s">
        <v>6</v>
      </c>
      <c r="E11" s="5" t="s">
        <v>7</v>
      </c>
      <c r="F11" s="6" t="s">
        <v>6</v>
      </c>
      <c r="G11" s="7" t="s">
        <v>6</v>
      </c>
      <c r="H11" s="8">
        <f>H12</f>
        <v>3878328</v>
      </c>
      <c r="I11" s="8">
        <f t="shared" ref="I11:J11" si="0">I12</f>
        <v>3878328</v>
      </c>
      <c r="J11" s="8">
        <f t="shared" si="0"/>
        <v>3157000</v>
      </c>
      <c r="K11" s="89"/>
      <c r="L11" s="7" t="s">
        <v>6</v>
      </c>
      <c r="M11" s="8">
        <f>M12</f>
        <v>-1550000</v>
      </c>
      <c r="N11" s="8">
        <f t="shared" ref="N11:O11" si="1">N12</f>
        <v>-1550000</v>
      </c>
      <c r="O11" s="8">
        <f t="shared" si="1"/>
        <v>-1550000</v>
      </c>
      <c r="P11" s="99"/>
      <c r="Q11" s="61" t="s">
        <v>6</v>
      </c>
      <c r="R11" s="8">
        <f>R12</f>
        <v>2328328</v>
      </c>
      <c r="S11" s="8">
        <f t="shared" ref="S11:T11" si="2">S12</f>
        <v>2328328</v>
      </c>
      <c r="T11" s="8">
        <f t="shared" si="2"/>
        <v>1607000</v>
      </c>
      <c r="U11" s="99"/>
    </row>
    <row r="12" spans="1:22" s="14" customFormat="1" ht="17.25" customHeight="1" x14ac:dyDescent="0.2">
      <c r="A12" s="52" t="s">
        <v>22</v>
      </c>
      <c r="B12" s="76" t="s">
        <v>22</v>
      </c>
      <c r="C12" s="74"/>
      <c r="D12" s="9"/>
      <c r="E12" s="10" t="s">
        <v>7</v>
      </c>
      <c r="F12" s="11"/>
      <c r="G12" s="12"/>
      <c r="H12" s="13">
        <f>H13+H17+H20+H26</f>
        <v>3878328</v>
      </c>
      <c r="I12" s="13">
        <f t="shared" ref="I12:J12" si="3">I13+I17+I20+I26</f>
        <v>3878328</v>
      </c>
      <c r="J12" s="13">
        <f t="shared" si="3"/>
        <v>3157000</v>
      </c>
      <c r="K12" s="90"/>
      <c r="L12" s="12"/>
      <c r="M12" s="13">
        <f>M13+M17+M20+M26</f>
        <v>-1550000</v>
      </c>
      <c r="N12" s="13">
        <f t="shared" ref="N12:O12" si="4">N13+N17+N20+N26</f>
        <v>-1550000</v>
      </c>
      <c r="O12" s="13">
        <f t="shared" si="4"/>
        <v>-1550000</v>
      </c>
      <c r="P12" s="100"/>
      <c r="Q12" s="62"/>
      <c r="R12" s="13">
        <f>R13+R17+R20+R26</f>
        <v>2328328</v>
      </c>
      <c r="S12" s="13">
        <f t="shared" ref="S12:T12" si="5">S13+S17+S20+S26</f>
        <v>2328328</v>
      </c>
      <c r="T12" s="13">
        <f t="shared" si="5"/>
        <v>1607000</v>
      </c>
      <c r="U12" s="100"/>
    </row>
    <row r="13" spans="1:22" s="14" customFormat="1" ht="32.25" customHeight="1" x14ac:dyDescent="0.2">
      <c r="A13" s="52"/>
      <c r="B13" s="76" t="s">
        <v>38</v>
      </c>
      <c r="C13" s="75" t="s">
        <v>39</v>
      </c>
      <c r="D13" s="71" t="s">
        <v>40</v>
      </c>
      <c r="E13" s="70" t="s">
        <v>41</v>
      </c>
      <c r="F13" s="11"/>
      <c r="G13" s="18"/>
      <c r="H13" s="19">
        <f>H14</f>
        <v>1115000</v>
      </c>
      <c r="I13" s="19">
        <f t="shared" ref="I13:J15" si="6">I14</f>
        <v>1115000</v>
      </c>
      <c r="J13" s="19">
        <f t="shared" si="6"/>
        <v>1115000</v>
      </c>
      <c r="K13" s="91"/>
      <c r="L13" s="18"/>
      <c r="M13" s="19">
        <f>M14</f>
        <v>0</v>
      </c>
      <c r="N13" s="19">
        <f t="shared" ref="N13:O15" si="7">N14</f>
        <v>0</v>
      </c>
      <c r="O13" s="19">
        <f t="shared" si="7"/>
        <v>0</v>
      </c>
      <c r="P13" s="101"/>
      <c r="Q13" s="63"/>
      <c r="R13" s="19">
        <f>R14</f>
        <v>1115000</v>
      </c>
      <c r="S13" s="19">
        <f t="shared" ref="S13:T15" si="8">S14</f>
        <v>1115000</v>
      </c>
      <c r="T13" s="19">
        <f t="shared" si="8"/>
        <v>1115000</v>
      </c>
      <c r="U13" s="101"/>
    </row>
    <row r="14" spans="1:22" s="14" customFormat="1" ht="90" customHeight="1" x14ac:dyDescent="0.2">
      <c r="A14" s="52"/>
      <c r="B14" s="76"/>
      <c r="C14" s="74"/>
      <c r="D14" s="9"/>
      <c r="E14" s="10"/>
      <c r="F14" s="72" t="s">
        <v>42</v>
      </c>
      <c r="G14" s="32">
        <v>2025</v>
      </c>
      <c r="H14" s="34">
        <v>1115000</v>
      </c>
      <c r="I14" s="34">
        <v>1115000</v>
      </c>
      <c r="J14" s="34">
        <v>1115000</v>
      </c>
      <c r="K14" s="92">
        <v>100</v>
      </c>
      <c r="L14" s="73"/>
      <c r="M14" s="34"/>
      <c r="N14" s="34"/>
      <c r="O14" s="34"/>
      <c r="P14" s="106"/>
      <c r="Q14" s="64">
        <v>2025</v>
      </c>
      <c r="R14" s="24">
        <f>H14+M14</f>
        <v>1115000</v>
      </c>
      <c r="S14" s="24">
        <f t="shared" ref="S14" si="9">I14+N14</f>
        <v>1115000</v>
      </c>
      <c r="T14" s="24">
        <f t="shared" ref="T14" si="10">J14+O14</f>
        <v>1115000</v>
      </c>
      <c r="U14" s="102">
        <v>100</v>
      </c>
    </row>
    <row r="15" spans="1:22" s="20" customFormat="1" ht="26.45" hidden="1" customHeight="1" x14ac:dyDescent="0.2">
      <c r="A15" s="53" t="s">
        <v>12</v>
      </c>
      <c r="B15" s="77"/>
      <c r="C15" s="63">
        <v>5048</v>
      </c>
      <c r="D15" s="15" t="s">
        <v>13</v>
      </c>
      <c r="E15" s="16" t="s">
        <v>15</v>
      </c>
      <c r="F15" s="17"/>
      <c r="G15" s="18"/>
      <c r="H15" s="19">
        <f>H16</f>
        <v>0</v>
      </c>
      <c r="I15" s="19">
        <f t="shared" si="6"/>
        <v>0</v>
      </c>
      <c r="J15" s="19">
        <f t="shared" si="6"/>
        <v>0</v>
      </c>
      <c r="K15" s="91"/>
      <c r="L15" s="18"/>
      <c r="M15" s="19">
        <f>M16</f>
        <v>0</v>
      </c>
      <c r="N15" s="19">
        <f t="shared" si="7"/>
        <v>0</v>
      </c>
      <c r="O15" s="19">
        <f t="shared" si="7"/>
        <v>0</v>
      </c>
      <c r="P15" s="101"/>
      <c r="Q15" s="63"/>
      <c r="R15" s="19">
        <f>R16</f>
        <v>0</v>
      </c>
      <c r="S15" s="19">
        <f t="shared" si="8"/>
        <v>0</v>
      </c>
      <c r="T15" s="19">
        <f t="shared" si="8"/>
        <v>0</v>
      </c>
      <c r="U15" s="101"/>
    </row>
    <row r="16" spans="1:22" s="20" customFormat="1" ht="65.45" hidden="1" customHeight="1" x14ac:dyDescent="0.2">
      <c r="A16" s="54"/>
      <c r="B16" s="78"/>
      <c r="C16" s="64"/>
      <c r="D16" s="21"/>
      <c r="E16" s="22"/>
      <c r="F16" s="46" t="s">
        <v>26</v>
      </c>
      <c r="G16" s="23" t="s">
        <v>14</v>
      </c>
      <c r="H16" s="24"/>
      <c r="I16" s="25"/>
      <c r="J16" s="25"/>
      <c r="K16" s="93"/>
      <c r="L16" s="23"/>
      <c r="M16" s="24"/>
      <c r="N16" s="24"/>
      <c r="O16" s="25"/>
      <c r="P16" s="102"/>
      <c r="Q16" s="64" t="s">
        <v>14</v>
      </c>
      <c r="R16" s="24">
        <f>H16+M16</f>
        <v>0</v>
      </c>
      <c r="S16" s="24">
        <f t="shared" ref="S16:T16" si="11">I16+N16</f>
        <v>0</v>
      </c>
      <c r="T16" s="24">
        <f t="shared" si="11"/>
        <v>0</v>
      </c>
      <c r="U16" s="102"/>
    </row>
    <row r="17" spans="1:21" s="26" customFormat="1" ht="28.9" customHeight="1" x14ac:dyDescent="0.2">
      <c r="A17" s="53" t="s">
        <v>23</v>
      </c>
      <c r="B17" s="77" t="s">
        <v>43</v>
      </c>
      <c r="C17" s="63">
        <v>4083</v>
      </c>
      <c r="D17" s="15" t="s">
        <v>44</v>
      </c>
      <c r="E17" s="16" t="s">
        <v>45</v>
      </c>
      <c r="F17" s="47"/>
      <c r="G17" s="18"/>
      <c r="H17" s="19">
        <f>H18+H19</f>
        <v>400000</v>
      </c>
      <c r="I17" s="19">
        <f t="shared" ref="I17:J17" si="12">I18+I19</f>
        <v>400000</v>
      </c>
      <c r="J17" s="19">
        <f t="shared" si="12"/>
        <v>400000</v>
      </c>
      <c r="K17" s="91"/>
      <c r="L17" s="18"/>
      <c r="M17" s="19">
        <f>M18+M19</f>
        <v>-400000</v>
      </c>
      <c r="N17" s="19">
        <f t="shared" ref="N17:O17" si="13">N18+N19</f>
        <v>-400000</v>
      </c>
      <c r="O17" s="19">
        <f t="shared" si="13"/>
        <v>-400000</v>
      </c>
      <c r="P17" s="101"/>
      <c r="Q17" s="63"/>
      <c r="R17" s="19">
        <f>R18+R19</f>
        <v>0</v>
      </c>
      <c r="S17" s="19">
        <f t="shared" ref="S17:T17" si="14">S18+S19</f>
        <v>0</v>
      </c>
      <c r="T17" s="19">
        <f t="shared" si="14"/>
        <v>0</v>
      </c>
      <c r="U17" s="101"/>
    </row>
    <row r="18" spans="1:21" s="20" customFormat="1" ht="50.25" hidden="1" customHeight="1" x14ac:dyDescent="0.2">
      <c r="A18" s="54"/>
      <c r="B18" s="78"/>
      <c r="C18" s="64"/>
      <c r="D18" s="21"/>
      <c r="E18" s="22"/>
      <c r="F18" s="46" t="s">
        <v>25</v>
      </c>
      <c r="G18" s="23">
        <v>2024</v>
      </c>
      <c r="H18" s="24"/>
      <c r="I18" s="24"/>
      <c r="J18" s="25"/>
      <c r="K18" s="93">
        <v>80</v>
      </c>
      <c r="L18" s="23"/>
      <c r="M18" s="24">
        <v>0</v>
      </c>
      <c r="N18" s="24">
        <f>O18</f>
        <v>0</v>
      </c>
      <c r="O18" s="25">
        <v>0</v>
      </c>
      <c r="P18" s="102"/>
      <c r="Q18" s="64">
        <v>2024</v>
      </c>
      <c r="R18" s="24">
        <f t="shared" ref="R18:R19" si="15">H18+M18</f>
        <v>0</v>
      </c>
      <c r="S18" s="24">
        <f t="shared" ref="S18:S19" si="16">I18+N18</f>
        <v>0</v>
      </c>
      <c r="T18" s="24">
        <f t="shared" ref="T18:T19" si="17">J18+O18</f>
        <v>0</v>
      </c>
      <c r="U18" s="102">
        <v>100</v>
      </c>
    </row>
    <row r="19" spans="1:21" s="20" customFormat="1" ht="65.25" customHeight="1" x14ac:dyDescent="0.2">
      <c r="A19" s="54"/>
      <c r="B19" s="78"/>
      <c r="C19" s="64"/>
      <c r="D19" s="21"/>
      <c r="E19" s="22"/>
      <c r="F19" s="46" t="s">
        <v>46</v>
      </c>
      <c r="G19" s="23">
        <v>2025</v>
      </c>
      <c r="H19" s="24">
        <v>400000</v>
      </c>
      <c r="I19" s="24">
        <v>400000</v>
      </c>
      <c r="J19" s="25">
        <v>400000</v>
      </c>
      <c r="K19" s="93">
        <v>100</v>
      </c>
      <c r="L19" s="23"/>
      <c r="M19" s="24">
        <v>-400000</v>
      </c>
      <c r="N19" s="24">
        <v>-400000</v>
      </c>
      <c r="O19" s="25">
        <v>-400000</v>
      </c>
      <c r="P19" s="102"/>
      <c r="Q19" s="64">
        <v>2025</v>
      </c>
      <c r="R19" s="24">
        <f t="shared" si="15"/>
        <v>0</v>
      </c>
      <c r="S19" s="24">
        <f t="shared" si="16"/>
        <v>0</v>
      </c>
      <c r="T19" s="24">
        <f t="shared" si="17"/>
        <v>0</v>
      </c>
      <c r="U19" s="102"/>
    </row>
    <row r="20" spans="1:21" s="29" customFormat="1" ht="42.6" customHeight="1" x14ac:dyDescent="0.2">
      <c r="A20" s="51" t="s">
        <v>8</v>
      </c>
      <c r="B20" s="81" t="s">
        <v>47</v>
      </c>
      <c r="C20" s="65">
        <v>6091</v>
      </c>
      <c r="D20" s="84" t="s">
        <v>51</v>
      </c>
      <c r="E20" s="5" t="s">
        <v>48</v>
      </c>
      <c r="F20" s="48"/>
      <c r="G20" s="27"/>
      <c r="H20" s="28">
        <f>H24+H23+H22+H21+H25</f>
        <v>2122000</v>
      </c>
      <c r="I20" s="28">
        <f t="shared" ref="I20:J20" si="18">I24+I23+I22+I21+I25</f>
        <v>2122000</v>
      </c>
      <c r="J20" s="28">
        <f t="shared" si="18"/>
        <v>1442000</v>
      </c>
      <c r="K20" s="94"/>
      <c r="L20" s="27"/>
      <c r="M20" s="28">
        <f>M24+M22+M23+M21+M25</f>
        <v>-1150000</v>
      </c>
      <c r="N20" s="28">
        <f t="shared" ref="N20:O20" si="19">N24+N22+N23+N21+N25</f>
        <v>-1150000</v>
      </c>
      <c r="O20" s="28">
        <f t="shared" si="19"/>
        <v>-1150000</v>
      </c>
      <c r="P20" s="103"/>
      <c r="Q20" s="65"/>
      <c r="R20" s="28">
        <f>R24+R22+R23+R21+R25</f>
        <v>972000</v>
      </c>
      <c r="S20" s="28">
        <f t="shared" ref="S20:T20" si="20">S24+S22+S23+S21+S25</f>
        <v>972000</v>
      </c>
      <c r="T20" s="28">
        <f t="shared" si="20"/>
        <v>292000</v>
      </c>
      <c r="U20" s="103"/>
    </row>
    <row r="21" spans="1:21" s="29" customFormat="1" ht="42.6" customHeight="1" x14ac:dyDescent="0.2">
      <c r="A21" s="51"/>
      <c r="B21" s="81"/>
      <c r="C21" s="65"/>
      <c r="D21" s="4"/>
      <c r="E21" s="5"/>
      <c r="F21" s="44" t="s">
        <v>49</v>
      </c>
      <c r="G21" s="32">
        <v>2025</v>
      </c>
      <c r="H21" s="33">
        <v>350000</v>
      </c>
      <c r="I21" s="33">
        <v>350000</v>
      </c>
      <c r="J21" s="33">
        <v>350000</v>
      </c>
      <c r="K21" s="95">
        <v>100</v>
      </c>
      <c r="L21" s="27"/>
      <c r="M21" s="33">
        <v>-350000</v>
      </c>
      <c r="N21" s="33">
        <v>-350000</v>
      </c>
      <c r="O21" s="33">
        <v>-350000</v>
      </c>
      <c r="P21" s="103"/>
      <c r="Q21" s="66">
        <v>2025</v>
      </c>
      <c r="R21" s="24">
        <f>H21+M21</f>
        <v>0</v>
      </c>
      <c r="S21" s="24">
        <f t="shared" ref="S21:S23" si="21">I21+N21</f>
        <v>0</v>
      </c>
      <c r="T21" s="24">
        <f t="shared" ref="T21:T23" si="22">J21+O21</f>
        <v>0</v>
      </c>
      <c r="U21" s="104"/>
    </row>
    <row r="22" spans="1:21" s="29" customFormat="1" ht="64.900000000000006" customHeight="1" x14ac:dyDescent="0.2">
      <c r="A22" s="51"/>
      <c r="B22" s="81"/>
      <c r="C22" s="65"/>
      <c r="D22" s="4"/>
      <c r="E22" s="5"/>
      <c r="F22" s="44" t="s">
        <v>50</v>
      </c>
      <c r="G22" s="32" t="s">
        <v>33</v>
      </c>
      <c r="H22" s="33">
        <v>972000</v>
      </c>
      <c r="I22" s="33">
        <v>972000</v>
      </c>
      <c r="J22" s="33">
        <v>292000</v>
      </c>
      <c r="K22" s="95">
        <v>100</v>
      </c>
      <c r="L22" s="27"/>
      <c r="M22" s="33"/>
      <c r="N22" s="33"/>
      <c r="O22" s="33"/>
      <c r="P22" s="103"/>
      <c r="Q22" s="66" t="s">
        <v>33</v>
      </c>
      <c r="R22" s="24">
        <f>H22+M22</f>
        <v>972000</v>
      </c>
      <c r="S22" s="24">
        <f t="shared" si="21"/>
        <v>972000</v>
      </c>
      <c r="T22" s="24">
        <f t="shared" si="22"/>
        <v>292000</v>
      </c>
      <c r="U22" s="104">
        <v>100</v>
      </c>
    </row>
    <row r="23" spans="1:21" s="29" customFormat="1" ht="47.25" customHeight="1" x14ac:dyDescent="0.2">
      <c r="A23" s="51"/>
      <c r="B23" s="81"/>
      <c r="C23" s="65"/>
      <c r="D23" s="4"/>
      <c r="E23" s="5"/>
      <c r="F23" s="44" t="s">
        <v>52</v>
      </c>
      <c r="G23" s="32">
        <v>2025</v>
      </c>
      <c r="H23" s="33">
        <v>300000</v>
      </c>
      <c r="I23" s="33">
        <v>300000</v>
      </c>
      <c r="J23" s="33">
        <v>300000</v>
      </c>
      <c r="K23" s="95">
        <v>100</v>
      </c>
      <c r="L23" s="27"/>
      <c r="M23" s="33">
        <v>-300000</v>
      </c>
      <c r="N23" s="33">
        <v>-300000</v>
      </c>
      <c r="O23" s="33">
        <v>-300000</v>
      </c>
      <c r="P23" s="103"/>
      <c r="Q23" s="66">
        <v>2025</v>
      </c>
      <c r="R23" s="24">
        <f t="shared" ref="R23" si="23">H23+M23</f>
        <v>0</v>
      </c>
      <c r="S23" s="24">
        <f t="shared" si="21"/>
        <v>0</v>
      </c>
      <c r="T23" s="24">
        <f t="shared" si="22"/>
        <v>0</v>
      </c>
      <c r="U23" s="104"/>
    </row>
    <row r="24" spans="1:21" ht="46.15" customHeight="1" x14ac:dyDescent="0.2">
      <c r="A24" s="55"/>
      <c r="B24" s="82"/>
      <c r="C24" s="66"/>
      <c r="D24" s="30"/>
      <c r="E24" s="31"/>
      <c r="F24" s="44" t="s">
        <v>53</v>
      </c>
      <c r="G24" s="32">
        <v>2025</v>
      </c>
      <c r="H24" s="33">
        <v>250000</v>
      </c>
      <c r="I24" s="33">
        <v>250000</v>
      </c>
      <c r="J24" s="33">
        <v>250000</v>
      </c>
      <c r="K24" s="95">
        <v>100</v>
      </c>
      <c r="L24" s="32"/>
      <c r="M24" s="33">
        <v>-250000</v>
      </c>
      <c r="N24" s="33">
        <v>-250000</v>
      </c>
      <c r="O24" s="33">
        <v>-250000</v>
      </c>
      <c r="P24" s="104"/>
      <c r="Q24" s="66">
        <v>2025</v>
      </c>
      <c r="R24" s="24">
        <f>H24+M24</f>
        <v>0</v>
      </c>
      <c r="S24" s="24">
        <f t="shared" ref="S24:S25" si="24">I24+N24</f>
        <v>0</v>
      </c>
      <c r="T24" s="24">
        <f t="shared" ref="T24:T25" si="25">J24+O24</f>
        <v>0</v>
      </c>
      <c r="U24" s="104"/>
    </row>
    <row r="25" spans="1:21" ht="46.15" customHeight="1" x14ac:dyDescent="0.2">
      <c r="A25" s="55"/>
      <c r="B25" s="82"/>
      <c r="C25" s="66"/>
      <c r="D25" s="30"/>
      <c r="E25" s="31"/>
      <c r="F25" s="44" t="s">
        <v>54</v>
      </c>
      <c r="G25" s="32">
        <v>2025</v>
      </c>
      <c r="H25" s="33">
        <v>250000</v>
      </c>
      <c r="I25" s="33">
        <v>250000</v>
      </c>
      <c r="J25" s="33">
        <v>250000</v>
      </c>
      <c r="K25" s="95">
        <v>100</v>
      </c>
      <c r="L25" s="32"/>
      <c r="M25" s="33">
        <v>-250000</v>
      </c>
      <c r="N25" s="33">
        <v>-250000</v>
      </c>
      <c r="O25" s="33">
        <v>-250000</v>
      </c>
      <c r="P25" s="104"/>
      <c r="Q25" s="66">
        <v>2025</v>
      </c>
      <c r="R25" s="24">
        <f>H25+M25</f>
        <v>0</v>
      </c>
      <c r="S25" s="24">
        <f t="shared" si="24"/>
        <v>0</v>
      </c>
      <c r="T25" s="24">
        <f t="shared" si="25"/>
        <v>0</v>
      </c>
      <c r="U25" s="104"/>
    </row>
    <row r="26" spans="1:21" ht="38.450000000000003" customHeight="1" x14ac:dyDescent="0.2">
      <c r="A26" s="51" t="s">
        <v>31</v>
      </c>
      <c r="B26" s="81" t="s">
        <v>23</v>
      </c>
      <c r="C26" s="65">
        <v>7220</v>
      </c>
      <c r="D26" s="4">
        <v>432</v>
      </c>
      <c r="E26" s="5" t="s">
        <v>24</v>
      </c>
      <c r="F26" s="44"/>
      <c r="G26" s="32"/>
      <c r="H26" s="28">
        <f>H27</f>
        <v>241328</v>
      </c>
      <c r="I26" s="28">
        <f t="shared" ref="I26:T26" si="26">I27</f>
        <v>241328</v>
      </c>
      <c r="J26" s="28">
        <f t="shared" si="26"/>
        <v>200000</v>
      </c>
      <c r="K26" s="94">
        <f t="shared" si="26"/>
        <v>100</v>
      </c>
      <c r="L26" s="69"/>
      <c r="M26" s="28">
        <f t="shared" si="26"/>
        <v>0</v>
      </c>
      <c r="N26" s="28">
        <f t="shared" si="26"/>
        <v>0</v>
      </c>
      <c r="O26" s="28">
        <f t="shared" si="26"/>
        <v>0</v>
      </c>
      <c r="P26" s="103">
        <f t="shared" si="26"/>
        <v>0</v>
      </c>
      <c r="Q26" s="67"/>
      <c r="R26" s="28">
        <f t="shared" si="26"/>
        <v>241328</v>
      </c>
      <c r="S26" s="28">
        <f t="shared" si="26"/>
        <v>241328</v>
      </c>
      <c r="T26" s="28">
        <f t="shared" si="26"/>
        <v>200000</v>
      </c>
      <c r="U26" s="103"/>
    </row>
    <row r="27" spans="1:21" ht="48.6" customHeight="1" x14ac:dyDescent="0.2">
      <c r="A27" s="55"/>
      <c r="B27" s="82"/>
      <c r="C27" s="66"/>
      <c r="D27" s="30"/>
      <c r="E27" s="31"/>
      <c r="F27" s="44" t="s">
        <v>55</v>
      </c>
      <c r="G27" s="32" t="s">
        <v>33</v>
      </c>
      <c r="H27" s="33">
        <v>241328</v>
      </c>
      <c r="I27" s="33">
        <v>241328</v>
      </c>
      <c r="J27" s="33">
        <v>200000</v>
      </c>
      <c r="K27" s="95">
        <v>100</v>
      </c>
      <c r="L27" s="32"/>
      <c r="M27" s="33"/>
      <c r="N27" s="33"/>
      <c r="O27" s="33"/>
      <c r="P27" s="104"/>
      <c r="Q27" s="66" t="s">
        <v>33</v>
      </c>
      <c r="R27" s="24">
        <f>H27+M27</f>
        <v>241328</v>
      </c>
      <c r="S27" s="24">
        <f t="shared" ref="S27" si="27">I27+N27</f>
        <v>241328</v>
      </c>
      <c r="T27" s="24">
        <f t="shared" ref="T27" si="28">J27+O27</f>
        <v>200000</v>
      </c>
      <c r="U27" s="104">
        <v>100</v>
      </c>
    </row>
    <row r="28" spans="1:21" ht="34.15" customHeight="1" x14ac:dyDescent="0.2">
      <c r="A28" s="55"/>
      <c r="B28" s="107" t="s">
        <v>63</v>
      </c>
      <c r="C28" s="108" t="s">
        <v>6</v>
      </c>
      <c r="D28" s="108" t="s">
        <v>6</v>
      </c>
      <c r="E28" s="115" t="s">
        <v>58</v>
      </c>
      <c r="F28" s="44"/>
      <c r="G28" s="27"/>
      <c r="H28" s="28">
        <f>H29</f>
        <v>0</v>
      </c>
      <c r="I28" s="28">
        <f t="shared" ref="I28:U29" si="29">I29</f>
        <v>0</v>
      </c>
      <c r="J28" s="28">
        <f t="shared" si="29"/>
        <v>0</v>
      </c>
      <c r="K28" s="114">
        <f t="shared" si="29"/>
        <v>0</v>
      </c>
      <c r="L28" s="27">
        <v>2025</v>
      </c>
      <c r="M28" s="28">
        <f t="shared" si="29"/>
        <v>99840</v>
      </c>
      <c r="N28" s="28">
        <f t="shared" si="29"/>
        <v>99840</v>
      </c>
      <c r="O28" s="28">
        <f t="shared" si="29"/>
        <v>99840</v>
      </c>
      <c r="P28" s="114">
        <f t="shared" si="29"/>
        <v>100</v>
      </c>
      <c r="Q28" s="27">
        <v>2025</v>
      </c>
      <c r="R28" s="28">
        <f t="shared" si="29"/>
        <v>99840</v>
      </c>
      <c r="S28" s="28">
        <f t="shared" si="29"/>
        <v>99840</v>
      </c>
      <c r="T28" s="28">
        <f t="shared" si="29"/>
        <v>99840</v>
      </c>
      <c r="U28" s="114">
        <f t="shared" si="29"/>
        <v>100</v>
      </c>
    </row>
    <row r="29" spans="1:21" s="29" customFormat="1" ht="32.450000000000003" customHeight="1" x14ac:dyDescent="0.2">
      <c r="A29" s="51" t="s">
        <v>9</v>
      </c>
      <c r="B29" s="107" t="s">
        <v>57</v>
      </c>
      <c r="C29" s="108" t="s">
        <v>6</v>
      </c>
      <c r="D29" s="108" t="s">
        <v>6</v>
      </c>
      <c r="E29" s="115" t="s">
        <v>58</v>
      </c>
      <c r="F29" s="48"/>
      <c r="G29" s="27"/>
      <c r="H29" s="8">
        <f>H30</f>
        <v>0</v>
      </c>
      <c r="I29" s="8">
        <f t="shared" si="29"/>
        <v>0</v>
      </c>
      <c r="J29" s="8">
        <f t="shared" si="29"/>
        <v>0</v>
      </c>
      <c r="K29" s="112">
        <f t="shared" si="29"/>
        <v>0</v>
      </c>
      <c r="L29" s="32">
        <v>2025</v>
      </c>
      <c r="M29" s="8">
        <f t="shared" si="29"/>
        <v>99840</v>
      </c>
      <c r="N29" s="8">
        <f t="shared" si="29"/>
        <v>99840</v>
      </c>
      <c r="O29" s="8">
        <f t="shared" si="29"/>
        <v>99840</v>
      </c>
      <c r="P29" s="112">
        <f t="shared" si="29"/>
        <v>100</v>
      </c>
      <c r="Q29" s="32">
        <v>2025</v>
      </c>
      <c r="R29" s="8">
        <f t="shared" si="29"/>
        <v>99840</v>
      </c>
      <c r="S29" s="8">
        <f t="shared" si="29"/>
        <v>99840</v>
      </c>
      <c r="T29" s="8">
        <f t="shared" si="29"/>
        <v>99840</v>
      </c>
      <c r="U29" s="112">
        <f t="shared" si="29"/>
        <v>100</v>
      </c>
    </row>
    <row r="30" spans="1:21" ht="39" customHeight="1" x14ac:dyDescent="0.2">
      <c r="A30" s="55"/>
      <c r="B30" s="109" t="s">
        <v>59</v>
      </c>
      <c r="C30" s="110" t="s">
        <v>60</v>
      </c>
      <c r="D30" s="110" t="s">
        <v>61</v>
      </c>
      <c r="E30" s="111" t="s">
        <v>62</v>
      </c>
      <c r="F30" s="44" t="s">
        <v>64</v>
      </c>
      <c r="G30" s="32"/>
      <c r="H30" s="34"/>
      <c r="I30" s="25"/>
      <c r="J30" s="33"/>
      <c r="K30" s="96"/>
      <c r="L30" s="32">
        <v>2025</v>
      </c>
      <c r="M30" s="34">
        <v>99840</v>
      </c>
      <c r="N30" s="25">
        <v>99840</v>
      </c>
      <c r="O30" s="33">
        <v>99840</v>
      </c>
      <c r="P30" s="113">
        <v>100</v>
      </c>
      <c r="Q30" s="32">
        <v>2025</v>
      </c>
      <c r="R30" s="24">
        <f>H30+M30</f>
        <v>99840</v>
      </c>
      <c r="S30" s="24">
        <f t="shared" ref="S30" si="30">I30+N30</f>
        <v>99840</v>
      </c>
      <c r="T30" s="24">
        <f t="shared" ref="T30" si="31">J30+O30</f>
        <v>99840</v>
      </c>
      <c r="U30" s="113">
        <v>100</v>
      </c>
    </row>
    <row r="31" spans="1:21" s="40" customFormat="1" ht="13.5" thickBot="1" x14ac:dyDescent="0.25">
      <c r="A31" s="56" t="s">
        <v>11</v>
      </c>
      <c r="B31" s="83" t="s">
        <v>37</v>
      </c>
      <c r="C31" s="68" t="s">
        <v>11</v>
      </c>
      <c r="D31" s="36" t="s">
        <v>11</v>
      </c>
      <c r="E31" s="37" t="s">
        <v>10</v>
      </c>
      <c r="F31" s="38" t="s">
        <v>11</v>
      </c>
      <c r="G31" s="35" t="s">
        <v>11</v>
      </c>
      <c r="H31" s="39">
        <f>H11+H28</f>
        <v>3878328</v>
      </c>
      <c r="I31" s="39">
        <f t="shared" ref="I31:T31" si="32">I11+I28</f>
        <v>3878328</v>
      </c>
      <c r="J31" s="39">
        <f t="shared" si="32"/>
        <v>3157000</v>
      </c>
      <c r="K31" s="105" t="s">
        <v>11</v>
      </c>
      <c r="L31" s="105" t="s">
        <v>11</v>
      </c>
      <c r="M31" s="39">
        <f t="shared" si="32"/>
        <v>-1450160</v>
      </c>
      <c r="N31" s="39">
        <f t="shared" si="32"/>
        <v>-1450160</v>
      </c>
      <c r="O31" s="39">
        <f t="shared" si="32"/>
        <v>-1450160</v>
      </c>
      <c r="P31" s="105" t="s">
        <v>11</v>
      </c>
      <c r="Q31" s="105" t="s">
        <v>11</v>
      </c>
      <c r="R31" s="39">
        <f t="shared" si="32"/>
        <v>2428168</v>
      </c>
      <c r="S31" s="39">
        <f t="shared" si="32"/>
        <v>2428168</v>
      </c>
      <c r="T31" s="39">
        <f t="shared" si="32"/>
        <v>1706840</v>
      </c>
      <c r="U31" s="105" t="s">
        <v>11</v>
      </c>
    </row>
    <row r="32" spans="1:21" s="40" customFormat="1" ht="45" customHeight="1" x14ac:dyDescent="0.2">
      <c r="A32" s="41"/>
      <c r="B32" s="41"/>
      <c r="C32" s="41"/>
      <c r="D32" s="41"/>
      <c r="E32" s="42"/>
      <c r="F32" s="42"/>
      <c r="G32" s="42"/>
      <c r="H32" s="43"/>
      <c r="I32" s="43"/>
      <c r="J32" s="43"/>
      <c r="K32" s="97"/>
      <c r="L32" s="42"/>
      <c r="M32" s="43"/>
      <c r="N32" s="43"/>
      <c r="O32" s="43"/>
      <c r="P32" s="97"/>
      <c r="Q32" s="42"/>
      <c r="R32" s="43"/>
      <c r="S32" s="43"/>
      <c r="T32" s="43"/>
      <c r="U32" s="97"/>
    </row>
    <row r="33" spans="1:21" ht="18.75" x14ac:dyDescent="0.3">
      <c r="A33" s="126" t="s">
        <v>30</v>
      </c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</row>
  </sheetData>
  <mergeCells count="31">
    <mergeCell ref="A33:U33"/>
    <mergeCell ref="Q7:U7"/>
    <mergeCell ref="J8:J9"/>
    <mergeCell ref="A7:A9"/>
    <mergeCell ref="Q8:Q9"/>
    <mergeCell ref="R8:R9"/>
    <mergeCell ref="S8:S9"/>
    <mergeCell ref="T8:T9"/>
    <mergeCell ref="U8:U9"/>
    <mergeCell ref="C7:C9"/>
    <mergeCell ref="D7:D9"/>
    <mergeCell ref="E7:E9"/>
    <mergeCell ref="F7:F9"/>
    <mergeCell ref="G7:K7"/>
    <mergeCell ref="B7:B9"/>
    <mergeCell ref="R2:U2"/>
    <mergeCell ref="A4:U4"/>
    <mergeCell ref="M1:P1"/>
    <mergeCell ref="M3:P3"/>
    <mergeCell ref="L8:L9"/>
    <mergeCell ref="M8:M9"/>
    <mergeCell ref="N8:N9"/>
    <mergeCell ref="O8:O9"/>
    <mergeCell ref="P8:P9"/>
    <mergeCell ref="L7:P7"/>
    <mergeCell ref="K8:K9"/>
    <mergeCell ref="R1:U1"/>
    <mergeCell ref="R3:U3"/>
    <mergeCell ref="G8:G9"/>
    <mergeCell ref="H8:H9"/>
    <mergeCell ref="I8:I9"/>
  </mergeCells>
  <pageMargins left="0.19685039370078741" right="0.19685039370078741" top="0.59055118110236227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2025-02-17T10:08:26Z</cp:lastPrinted>
  <dcterms:created xsi:type="dcterms:W3CDTF">2020-12-27T10:44:20Z</dcterms:created>
  <dcterms:modified xsi:type="dcterms:W3CDTF">2025-02-18T07:42:39Z</dcterms:modified>
</cp:coreProperties>
</file>